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<sst xmlns="http://schemas.openxmlformats.org/spreadsheetml/2006/main" count="1067" uniqueCount="437">
  <si>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</si>
  <si>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</si>
  <si>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</si>
  <si>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</si>
  <si>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</si>
  <si>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</si>
  <si>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</si>
  <si>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</si>
  <si>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</si>
  <si>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</si>
  <si>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</si>
  <si>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</si>
  <si>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</si>
  <si>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</si>
  <si>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</si>
  <si>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</si>
  <si>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</si>
  <si>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</si>
  <si>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</si>
  <si>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</si>
  <si>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</si>
  <si>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</si>
  <si>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</si>
  <si>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</si>
  <si>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</si>
  <si>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</si>
  <si>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</si>
  <si>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</si>
  <si>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</si>
  <si>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</si>
  <si>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</si>
  <si>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</si>
  <si>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</si>
  <si>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</si>
  <si>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</si>
  <si>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</si>
  <si>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</si>
  <si>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</si>
  <si>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</si>
  <si>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</si>
  <si>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</si>
  <si>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</si>
  <si>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</si>
  <si>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</si>
  <si>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</si>
  <si>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</si>
  <si>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</si>
  <si>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</si>
  <si>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</si>
  <si>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</si>
  <si>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</si>
  <si>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</si>
  <si>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</si>
  <si>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</si>
  <si>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</si>
  <si>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</si>
  <si>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</si>
  <si>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</si>
  <si>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</si>
  <si>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</si>
  <si>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</si>
  <si>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</si>
  <si>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</si>
  <si>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</si>
  <si>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</si>
  <si>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</si>
  <si>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</si>
  <si>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</si>
  <si>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</si>
  <si>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</si>
  <si>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</si>
  <si>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</si>
  <si>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</si>
  <si>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</si>
  <si>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</si>
  <si>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</si>
  <si>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</si>
  <si>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</si>
  <si>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</si>
  <si>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</si>
  <si>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</si>
  <si>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</si>
  <si>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</si>
  <si>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</si>
  <si>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</si>
  <si>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</si>
  <si>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</si>
  <si>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</si>
  <si>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</si>
  <si>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</si>
  <si>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</si>
  <si>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</si>
  <si>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</si>
  <si>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</si>
  <si>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</si>
  <si>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</si>
  <si>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</si>
  <si>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</si>
  <si>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</si>
  <si>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</si>
  <si>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</si>
  <si>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</si>
  <si>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</si>
  <si>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</si>
  <si>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</si>
  <si>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</si>
  <si>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</si>
  <si>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</si>
  <si>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</si>
  <si>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</si>
  <si>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</si>
  <si>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</si>
  <si>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</si>
  <si>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</si>
  <si>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</si>
  <si>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</si>
  <si>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</si>
  <si>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</si>
  <si>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</si>
  <si>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</si>
  <si>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</si>
  <si>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</si>
  <si>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</si>
  <si>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</si>
  <si>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</si>
  <si>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</si>
  <si>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</si>
  <si>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</si>
  <si>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</si>
  <si>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</si>
  <si>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</si>
  <si>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</si>
  <si>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</si>
  <si>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</si>
  <si>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</si>
  <si>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</si>
  <si>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</si>
  <si>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</si>
  <si>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</si>
  <si>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</si>
  <si>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</si>
  <si>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</si>
  <si>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</si>
  <si>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</si>
  <si>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</si>
  <si>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</si>
  <si>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</si>
  <si>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</si>
  <si>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</si>
  <si>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</si>
  <si>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</si>
  <si>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</si>
  <si>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</si>
  <si>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</si>
  <si>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</si>
  <si>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</si>
  <si>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</si>
  <si>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</si>
  <si>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</si>
  <si>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</si>
  <si>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</si>
  <si>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</si>
  <si>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</si>
  <si>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</si>
  <si>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</si>
  <si>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</si>
  <si>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</si>
  <si>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</si>
  <si>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</si>
  <si>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</si>
  <si>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</si>
  <si>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</si>
  <si>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</si>
  <si>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</si>
  <si>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</si>
  <si>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</si>
  <si>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</si>
  <si>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</si>
  <si>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</si>
  <si>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</si>
  <si>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</si>
  <si>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</si>
  <si>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</si>
  <si>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</si>
  <si>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</si>
  <si>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</si>
  <si>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</si>
  <si>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</si>
  <si>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</si>
  <si>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</si>
  <si>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</si>
  <si>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</si>
  <si>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</si>
  <si>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</si>
  <si>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</si>
  <si>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</si>
  <si>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</si>
  <si>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</si>
  <si>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</si>
  <si>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</si>
  <si>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</si>
  <si>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</si>
  <si>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</si>
  <si>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</si>
  <si>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</si>
  <si>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</si>
  <si>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</si>
  <si>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</si>
  <si>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</si>
  <si>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</si>
  <si>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</si>
  <si>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</si>
  <si>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</si>
  <si>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</si>
  <si>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</si>
  <si>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</si>
  <si>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</si>
  <si>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</si>
  <si>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</si>
  <si>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</si>
  <si>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</si>
  <si>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</si>
  <si>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</si>
  <si>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</si>
  <si>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</si>
  <si>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</si>
  <si>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</si>
  <si>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</si>
  <si>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</si>
  <si>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</si>
  <si>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</si>
  <si>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</si>
  <si>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</si>
  <si>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</si>
  <si>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</si>
  <si>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</si>
  <si>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</si>
  <si>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</si>
  <si>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</si>
  <si>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</si>
  <si>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</si>
  <si>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</si>
  <si>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</si>
  <si>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</si>
  <si>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</si>
  <si>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</si>
  <si>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</si>
  <si>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</si>
  <si>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</si>
  <si>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</si>
  <si>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</si>
  <si>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</si>
  <si>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</si>
  <si>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</si>
  <si>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</si>
  <si>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</si>
  <si>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</si>
  <si>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</si>
  <si>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</si>
  <si>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</si>
  <si>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</si>
  <si>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</si>
  <si>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</si>
  <si>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</si>
  <si>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</si>
  <si>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</si>
  <si>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</si>
  <si>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</si>
  <si>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</si>
  <si>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</si>
  <si>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</si>
  <si>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</si>
  <si>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</si>
  <si>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</si>
  <si>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</si>
  <si>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</si>
  <si>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</si>
  <si>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</si>
  <si>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</si>
  <si>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</si>
  <si>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</si>
  <si>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</si>
  <si>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</si>
  <si>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</si>
  <si>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</si>
  <si>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</si>
  <si>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</si>
  <si>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</si>
  <si>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</si>
  <si>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</si>
  <si>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</si>
  <si>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</si>
  <si>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</si>
  <si>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</si>
  <si>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</si>
  <si>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</si>
  <si>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</si>
  <si>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</si>
  <si>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</si>
  <si>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</si>
  <si>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</si>
  <si>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</si>
  <si>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</si>
  <si>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</si>
  <si>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</si>
  <si>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</si>
  <si>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</si>
  <si>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</si>
  <si>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</si>
  <si>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</si>
  <si>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</si>
  <si>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</si>
  <si>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</si>
  <si>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</si>
  <si>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</si>
  <si>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</si>
  <si>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</si>
  <si>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</si>
  <si>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</si>
  <si>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</si>
  <si>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</si>
  <si>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</si>
  <si>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</si>
  <si>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</si>
  <si>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</si>
  <si>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</si>
  <si>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</si>
  <si>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</si>
  <si>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</si>
  <si>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</si>
  <si>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</si>
  <si>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</si>
  <si>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</si>
  <si>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</si>
  <si>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</si>
  <si>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</si>
  <si>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</si>
  <si>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</si>
  <si>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</si>
  <si>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</si>
  <si>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</si>
  <si>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</si>
  <si>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</si>
  <si>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</si>
  <si>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</si>
  <si>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</si>
  <si>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</si>
  <si>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</si>
  <si>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</si>
  <si>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</si>
  <si>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</si>
  <si>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</si>
  <si>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</si>
  <si>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</si>
  <si>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</si>
  <si>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</si>
  <si>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</si>
  <si>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</si>
  <si>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</si>
  <si>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</si>
  <si>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</si>
  <si>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</si>
  <si>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</si>
  <si>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</si>
  <si>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</si>
  <si>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</si>
  <si>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</si>
  <si>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</si>
  <si>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</si>
  <si>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</si>
  <si>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</si>
  <si>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</si>
  <si>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</si>
  <si>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</si>
  <si>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</si>
  <si>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</si>
  <si>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</si>
  <si>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</si>
  <si>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</si>
  <si>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</si>
  <si>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</si>
  <si>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</si>
  <si>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</si>
  <si>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</si>
  <si>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</si>
  <si>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</si>
  <si>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Кирпичный</t>
  </si>
  <si>
    <t xml:space="preserve">     многоквартирный </t>
  </si>
  <si>
    <t>не присвоен</t>
  </si>
  <si>
    <t>имеется</t>
  </si>
  <si>
    <t>не имеется</t>
  </si>
  <si>
    <t>ленточный</t>
  </si>
  <si>
    <t>кирпичные</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</si>
  <si>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</si>
  <si>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</si>
  <si>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</si>
  <si>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</si>
  <si>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</si>
  <si>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</si>
  <si>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наружные водостоки</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</si>
  <si>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</si>
  <si>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</si>
  <si>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</si>
  <si>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</si>
  <si>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</si>
  <si>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</si>
  <si>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</si>
  <si>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</si>
  <si>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</si>
  <si>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</si>
  <si>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</si>
  <si>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</si>
  <si>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</si>
  <si>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</si>
  <si>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</si>
  <si>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</si>
  <si>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</si>
  <si>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</si>
  <si>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</si>
  <si>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</si>
  <si>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</si>
  <si>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</si>
  <si>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Строителей</t>
  </si>
  <si>
    <t>постоянно</t>
  </si>
  <si>
    <t>ОАО "Читаоблгаз"</t>
  </si>
  <si>
    <t>7 кг на 1 чел в месяц</t>
  </si>
  <si>
    <t>Прочая работа (услуга) Согласно плана текущего ремонта ООО "РУЭК-ГРЭС" Смена дефектных участков трубопроводов - 20  м</t>
  </si>
  <si>
    <t xml:space="preserve">Прочая работа (услуга) </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</si>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</sst>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61" workbookViewId="0">
      <selection activeCell="C63" sqref="C63"/>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422</v>
      </c>
      <c r="D11" s="7"/>
      <c r="E11" s="13" t="s">
        <v>23</v>
      </c>
    </row>
    <row r="12" spans="1:5" ht="20.100000000000001" customHeight="1">
      <c r="A12" s="9" t="s">
        <v>16</v>
      </c>
      <c r="C12" s="11">
        <v>84</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1971</v>
      </c>
      <c r="D17" s="8" t="s">
        <v>63</v>
      </c>
    </row>
    <row r="18" spans="1:4" ht="33.950000000000003" customHeight="1">
      <c r="A18" s="9" t="s">
        <v>22</v>
      </c>
      <c r="C18" s="11">
        <v>1971</v>
      </c>
      <c r="D18" s="8" t="s">
        <v>64</v>
      </c>
    </row>
    <row r="19" spans="1:4" ht="45">
      <c r="A19" s="9" t="s">
        <v>25</v>
      </c>
      <c r="C19" s="11" t="s">
        <v>386</v>
      </c>
      <c r="D19" s="8" t="s">
        <v>65</v>
      </c>
    </row>
    <row r="20" spans="1:4" ht="30">
      <c r="A20" s="9" t="s">
        <v>24</v>
      </c>
      <c r="C20" s="11"/>
      <c r="D20" s="8" t="s">
        <v>26</v>
      </c>
    </row>
    <row r="21" spans="1:4">
      <c r="A21" s="9" t="s">
        <v>66</v>
      </c>
      <c r="C21" s="30" t="s">
        <v>387</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4</v>
      </c>
      <c r="D38" s="8" t="s">
        <v>74</v>
      </c>
    </row>
    <row r="39" spans="1:4" ht="33.950000000000003" customHeight="1">
      <c r="A39" s="12" t="s">
        <v>39</v>
      </c>
      <c r="C39" s="11">
        <v>0</v>
      </c>
      <c r="D39" s="17" t="s">
        <v>74</v>
      </c>
    </row>
    <row r="40" spans="1:4" ht="33.950000000000003" customHeight="1">
      <c r="A40" s="15" t="s">
        <v>40</v>
      </c>
      <c r="C40" s="11" t="s">
        <v>388</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66</v>
      </c>
      <c r="D49" s="17" t="s">
        <v>74</v>
      </c>
    </row>
    <row r="50" spans="1:4" ht="20.100000000000001" customHeight="1">
      <c r="A50" s="12" t="s">
        <v>47</v>
      </c>
      <c r="B50" s="11" t="s">
        <v>35</v>
      </c>
      <c r="C50" s="11">
        <v>66</v>
      </c>
      <c r="D50" s="17" t="s">
        <v>74</v>
      </c>
    </row>
    <row r="51" spans="1:4" ht="20.100000000000001" customHeight="1">
      <c r="A51" s="12" t="s">
        <v>48</v>
      </c>
      <c r="B51" s="11" t="s">
        <v>35</v>
      </c>
      <c r="C51" s="11">
        <v>66</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4548.3</v>
      </c>
      <c r="D54" s="8" t="s">
        <v>94</v>
      </c>
    </row>
    <row r="55" spans="1:4" ht="20.100000000000001" customHeight="1">
      <c r="A55" s="12" t="s">
        <v>44</v>
      </c>
      <c r="B55" s="11" t="s">
        <v>42</v>
      </c>
      <c r="C55" s="11">
        <v>3348.8</v>
      </c>
      <c r="D55" s="8" t="s">
        <v>74</v>
      </c>
    </row>
    <row r="56" spans="1:4" ht="51.75" customHeight="1">
      <c r="A56" s="12" t="s">
        <v>45</v>
      </c>
      <c r="B56" s="11" t="s">
        <v>42</v>
      </c>
      <c r="C56" s="11">
        <v>0</v>
      </c>
      <c r="D56" s="8" t="s">
        <v>76</v>
      </c>
    </row>
    <row r="57" spans="1:4" ht="20.100000000000001" customHeight="1">
      <c r="A57" s="12" t="s">
        <v>46</v>
      </c>
      <c r="B57" s="11" t="s">
        <v>42</v>
      </c>
      <c r="C57" s="11">
        <f>C54-C55</f>
        <v>1199.5</v>
      </c>
      <c r="D57" s="8" t="s">
        <v>77</v>
      </c>
    </row>
    <row r="58" spans="1:4" ht="24" customHeight="1">
      <c r="A58" s="15" t="s">
        <v>52</v>
      </c>
      <c r="B58" s="11"/>
      <c r="C58" s="11"/>
      <c r="D58" s="8"/>
    </row>
    <row r="59" spans="1:4" ht="153" customHeight="1">
      <c r="A59" s="7" t="s">
        <v>43</v>
      </c>
      <c r="B59" s="11" t="s">
        <v>42</v>
      </c>
      <c r="C59" s="11">
        <v>4833</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389</v>
      </c>
      <c r="D63" s="8" t="s">
        <v>56</v>
      </c>
    </row>
    <row r="64" spans="1:4" ht="66.75" customHeight="1">
      <c r="A64" s="9" t="s">
        <v>58</v>
      </c>
      <c r="C64" s="11" t="s">
        <v>390</v>
      </c>
      <c r="D64" s="8" t="s">
        <v>59</v>
      </c>
    </row>
    <row r="65" spans="1:4" ht="33.950000000000003" customHeight="1">
      <c r="A65" s="9" t="s">
        <v>60</v>
      </c>
      <c r="C65" s="11"/>
      <c r="D65" s="8" t="s">
        <v>84</v>
      </c>
    </row>
    <row r="66" spans="1:4" ht="33.950000000000003" customHeight="1">
      <c r="A66" s="9" t="s">
        <v>419</v>
      </c>
      <c r="C66" s="11" t="s">
        <v>420</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4" t="s">
        <v>248</v>
      </c>
      <c r="B2" s="124"/>
      <c r="C2" s="124"/>
      <c r="D2" s="124"/>
    </row>
    <row r="3" spans="1:4" ht="89.25" customHeight="1">
      <c r="A3" s="123" t="s">
        <v>250</v>
      </c>
      <c r="B3" s="123"/>
      <c r="C3" s="123"/>
      <c r="D3" s="123"/>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418</v>
      </c>
      <c r="B6" s="11"/>
      <c r="C6" s="20"/>
    </row>
    <row r="7" spans="1:4">
      <c r="A7" s="10" t="s">
        <v>230</v>
      </c>
      <c r="B7" s="11" t="s">
        <v>230</v>
      </c>
      <c r="C7" s="20"/>
    </row>
    <row r="8" spans="1:4">
      <c r="A8" s="10" t="s">
        <v>229</v>
      </c>
      <c r="B8" s="11"/>
      <c r="C8" s="20"/>
    </row>
    <row r="9" spans="1:4">
      <c r="A9" s="10"/>
      <c r="B9" s="11"/>
      <c r="C9" s="20"/>
    </row>
    <row r="10" spans="1:4" ht="33.950000000000003" customHeight="1">
      <c r="A10" s="18" t="s">
        <v>403</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8"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391</v>
      </c>
      <c r="D4" s="8" t="s">
        <v>101</v>
      </c>
    </row>
    <row r="5" spans="1:5" ht="15" customHeight="1">
      <c r="A5" s="10" t="s">
        <v>96</v>
      </c>
      <c r="B5" s="11"/>
      <c r="C5" s="11" t="s">
        <v>391</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930.8</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392</v>
      </c>
      <c r="D16" s="8" t="s">
        <v>74</v>
      </c>
    </row>
    <row r="17" spans="1:4" ht="15" customHeight="1">
      <c r="A17" s="10" t="s">
        <v>111</v>
      </c>
      <c r="B17" s="11"/>
      <c r="C17" s="11" t="s">
        <v>392</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393</v>
      </c>
      <c r="D25" s="8" t="s">
        <v>74</v>
      </c>
    </row>
    <row r="26" spans="1:4" ht="15" customHeight="1">
      <c r="A26" s="10" t="s">
        <v>117</v>
      </c>
      <c r="B26" s="11"/>
      <c r="C26" s="11" t="s">
        <v>394</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428</v>
      </c>
    </row>
    <row r="45" spans="1:4" ht="33.950000000000003" customHeight="1">
      <c r="A45" s="10" t="s">
        <v>429</v>
      </c>
    </row>
    <row r="46" spans="1:4" ht="33.950000000000003" customHeight="1">
      <c r="A46" s="10" t="s">
        <v>430</v>
      </c>
      <c r="B46" s="10"/>
      <c r="C46" s="10" t="s">
        <v>430</v>
      </c>
    </row>
    <row r="47" spans="1:4" ht="33.950000000000003" customHeight="1">
      <c r="A47" s="10" t="s">
        <v>431</v>
      </c>
    </row>
    <row r="48" spans="1:4" ht="33.950000000000003" customHeight="1">
      <c r="A48" s="10" t="s">
        <v>432</v>
      </c>
    </row>
    <row r="49" spans="1:1" ht="33.950000000000003" customHeight="1">
      <c r="A49" s="10" t="s">
        <v>433</v>
      </c>
    </row>
    <row r="50" spans="1:1" ht="33.950000000000003" customHeight="1">
      <c r="A50" s="10" t="s">
        <v>434</v>
      </c>
    </row>
    <row r="51" spans="1:1" ht="33.950000000000003" customHeight="1">
      <c r="A51" s="10" t="s">
        <v>435</v>
      </c>
    </row>
    <row r="52" spans="1:1" ht="33.950000000000003" customHeight="1">
      <c r="A52" s="10" t="s">
        <v>436</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37" workbookViewId="0">
      <selection activeCell="C29" sqref="C29"/>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395</v>
      </c>
      <c r="D3" s="21" t="s">
        <v>74</v>
      </c>
      <c r="E3" s="20"/>
    </row>
    <row r="4" spans="1:5">
      <c r="A4" s="10" t="s">
        <v>117</v>
      </c>
      <c r="B4" s="11"/>
      <c r="C4" s="11"/>
      <c r="D4" s="21"/>
      <c r="E4" s="20"/>
    </row>
    <row r="5" spans="1:5">
      <c r="A5" s="10" t="s">
        <v>139</v>
      </c>
      <c r="B5" s="11"/>
      <c r="C5" s="11" t="s">
        <v>395</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396</v>
      </c>
      <c r="D9" s="21" t="s">
        <v>74</v>
      </c>
      <c r="E9" s="20"/>
    </row>
    <row r="10" spans="1:5">
      <c r="A10" s="10" t="s">
        <v>117</v>
      </c>
      <c r="B10" s="11"/>
      <c r="C10" s="11"/>
      <c r="D10" s="21"/>
      <c r="E10" s="20"/>
    </row>
    <row r="11" spans="1:5">
      <c r="A11" s="10" t="s">
        <v>152</v>
      </c>
      <c r="B11" s="11"/>
      <c r="C11" s="11"/>
      <c r="D11" s="21"/>
      <c r="E11" s="20"/>
    </row>
    <row r="12" spans="1:5">
      <c r="A12" s="10" t="s">
        <v>153</v>
      </c>
      <c r="B12" s="11"/>
      <c r="C12" s="11" t="s">
        <v>396</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395</v>
      </c>
      <c r="D16" s="21" t="s">
        <v>74</v>
      </c>
      <c r="E16" s="20"/>
    </row>
    <row r="17" spans="1:5">
      <c r="A17" s="10" t="s">
        <v>117</v>
      </c>
      <c r="B17" s="11"/>
      <c r="C17" s="11"/>
      <c r="D17" s="21"/>
      <c r="E17" s="20"/>
    </row>
    <row r="18" spans="1:5">
      <c r="A18" s="10" t="s">
        <v>154</v>
      </c>
      <c r="B18" s="11"/>
      <c r="C18" s="11" t="s">
        <v>395</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397</v>
      </c>
      <c r="D24" s="21" t="s">
        <v>74</v>
      </c>
      <c r="E24" s="20"/>
    </row>
    <row r="25" spans="1:5">
      <c r="A25" s="10" t="s">
        <v>117</v>
      </c>
      <c r="B25" s="11"/>
      <c r="C25" s="11"/>
      <c r="D25" s="21"/>
      <c r="E25" s="20"/>
    </row>
    <row r="26" spans="1:5">
      <c r="A26" s="10" t="s">
        <v>157</v>
      </c>
      <c r="B26" s="11"/>
      <c r="C26" s="11"/>
      <c r="D26" s="21"/>
      <c r="E26" s="20"/>
    </row>
    <row r="27" spans="1:5">
      <c r="A27" s="10" t="s">
        <v>158</v>
      </c>
      <c r="B27" s="11"/>
      <c r="C27" s="11" t="s">
        <v>398</v>
      </c>
      <c r="D27" s="21"/>
      <c r="E27" s="20"/>
    </row>
    <row r="28" spans="1:5">
      <c r="A28" s="10" t="s">
        <v>159</v>
      </c>
      <c r="B28" s="4"/>
      <c r="C28" s="11"/>
      <c r="D28" s="21"/>
      <c r="E28" s="20"/>
    </row>
    <row r="29" spans="1:5" ht="33.950000000000003" customHeight="1">
      <c r="A29" s="10" t="s">
        <v>146</v>
      </c>
      <c r="B29" s="4"/>
      <c r="C29" s="11" t="s">
        <v>394</v>
      </c>
      <c r="D29" s="21" t="s">
        <v>74</v>
      </c>
      <c r="E29" s="20"/>
    </row>
    <row r="30" spans="1:5">
      <c r="A30" s="10" t="s">
        <v>117</v>
      </c>
      <c r="B30" s="4"/>
      <c r="C30" s="11" t="s">
        <v>394</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399</v>
      </c>
      <c r="D33" s="8" t="s">
        <v>74</v>
      </c>
      <c r="E33" s="20"/>
    </row>
    <row r="34" spans="1:5">
      <c r="A34" s="10" t="s">
        <v>117</v>
      </c>
      <c r="B34" s="4"/>
      <c r="C34" s="11"/>
      <c r="D34" s="8"/>
      <c r="E34" s="20"/>
    </row>
    <row r="35" spans="1:5">
      <c r="A35" s="10" t="s">
        <v>162</v>
      </c>
      <c r="B35" s="4"/>
      <c r="C35" s="11" t="s">
        <v>399</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400</v>
      </c>
      <c r="D38" s="8" t="s">
        <v>74</v>
      </c>
      <c r="E38" s="20"/>
    </row>
    <row r="39" spans="1:5">
      <c r="A39" s="10" t="s">
        <v>117</v>
      </c>
      <c r="B39" s="11"/>
      <c r="C39" s="11"/>
      <c r="D39" s="22"/>
    </row>
    <row r="40" spans="1:5">
      <c r="A40" s="10" t="s">
        <v>154</v>
      </c>
      <c r="B40" s="11"/>
      <c r="C40" s="11" t="s">
        <v>400</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400</v>
      </c>
      <c r="D44" s="8" t="s">
        <v>74</v>
      </c>
    </row>
    <row r="45" spans="1:5">
      <c r="A45" s="10" t="s">
        <v>117</v>
      </c>
      <c r="B45" s="11"/>
      <c r="C45" s="11"/>
      <c r="D45" s="8"/>
    </row>
    <row r="46" spans="1:5">
      <c r="A46" s="10" t="s">
        <v>154</v>
      </c>
      <c r="B46" s="11"/>
      <c r="C46" s="11" t="s">
        <v>400</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4"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401</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405</v>
      </c>
      <c r="C4" s="69" t="s">
        <v>207</v>
      </c>
    </row>
    <row r="5" spans="1:4" ht="33.950000000000003" customHeight="1">
      <c r="A5" s="70" t="s">
        <v>201</v>
      </c>
      <c r="B5" s="64"/>
      <c r="C5" s="68"/>
    </row>
    <row r="6" spans="1:4" ht="84.75" customHeight="1">
      <c r="A6" s="64" t="s">
        <v>202</v>
      </c>
      <c r="B6" s="65" t="s">
        <v>402</v>
      </c>
      <c r="C6" s="68" t="s">
        <v>199</v>
      </c>
    </row>
    <row r="7" spans="1:4" ht="82.5" customHeight="1">
      <c r="A7" s="64" t="s">
        <v>203</v>
      </c>
      <c r="B7" s="66" t="s">
        <v>404</v>
      </c>
      <c r="C7" s="68" t="s">
        <v>205</v>
      </c>
    </row>
    <row r="8" spans="1:4" ht="75">
      <c r="A8" s="64" t="s">
        <v>204</v>
      </c>
      <c r="B8" s="66" t="s">
        <v>406</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405</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2"/>
  <sheetViews>
    <sheetView topLeftCell="A13" workbookViewId="0">
      <selection activeCell="A24" sqref="A24"/>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1" t="s">
        <v>3</v>
      </c>
      <c r="D2" s="122"/>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413</v>
      </c>
      <c r="C7" s="30">
        <v>2015</v>
      </c>
      <c r="D7" s="54">
        <f>3.43*'Ф.2.1 Общие свед.'!C54</f>
        <v>15600.669000000002</v>
      </c>
      <c r="E7" s="30" t="s">
        <v>217</v>
      </c>
    </row>
    <row r="8" spans="1:5" ht="45" customHeight="1">
      <c r="A8" s="33" t="s">
        <v>283</v>
      </c>
      <c r="B8" s="30" t="s">
        <v>414</v>
      </c>
      <c r="C8" s="30">
        <v>2015</v>
      </c>
      <c r="D8" s="54">
        <f>10.15*'Ф.2.1 Общие свед.'!C57</f>
        <v>12174.925000000001</v>
      </c>
      <c r="E8" s="30" t="s">
        <v>217</v>
      </c>
    </row>
    <row r="9" spans="1:5" ht="33.950000000000003" customHeight="1">
      <c r="A9" s="33" t="s">
        <v>284</v>
      </c>
      <c r="B9" s="30" t="s">
        <v>416</v>
      </c>
      <c r="C9" s="30">
        <v>2015</v>
      </c>
      <c r="D9" s="73">
        <f>50.52*12*140</f>
        <v>84873.600000000006</v>
      </c>
      <c r="E9" s="30" t="s">
        <v>217</v>
      </c>
    </row>
    <row r="10" spans="1:5" ht="33.950000000000003" customHeight="1">
      <c r="A10" s="33" t="s">
        <v>285</v>
      </c>
      <c r="B10" s="30" t="s">
        <v>412</v>
      </c>
      <c r="C10" s="30">
        <v>2015</v>
      </c>
      <c r="D10" s="54">
        <f>4.13*'Ф.2.1 Общие свед.'!C54</f>
        <v>18784.478999999999</v>
      </c>
      <c r="E10" s="30" t="s">
        <v>217</v>
      </c>
    </row>
    <row r="11" spans="1:5" ht="53.25" customHeight="1">
      <c r="A11" s="33" t="s">
        <v>286</v>
      </c>
      <c r="B11" s="30" t="s">
        <v>414</v>
      </c>
      <c r="C11" s="30">
        <v>2015</v>
      </c>
      <c r="D11" s="54">
        <f>4.75*'Ф.2.1 Общие свед.'!C54</f>
        <v>21604.424999999999</v>
      </c>
      <c r="E11" s="30" t="s">
        <v>217</v>
      </c>
    </row>
    <row r="12" spans="1:5" ht="33.950000000000003" customHeight="1">
      <c r="A12" s="33" t="s">
        <v>288</v>
      </c>
      <c r="B12" s="30"/>
      <c r="C12" s="30" t="s">
        <v>407</v>
      </c>
      <c r="D12" s="54" t="s">
        <v>407</v>
      </c>
      <c r="E12" s="30"/>
    </row>
    <row r="13" spans="1:5" ht="33.950000000000003" customHeight="1">
      <c r="A13" s="33" t="s">
        <v>287</v>
      </c>
      <c r="B13" s="30"/>
      <c r="C13" s="30" t="s">
        <v>407</v>
      </c>
      <c r="D13" s="54" t="s">
        <v>407</v>
      </c>
      <c r="E13" s="30"/>
    </row>
    <row r="14" spans="1:5" ht="33.950000000000003" customHeight="1">
      <c r="A14" s="33" t="s">
        <v>289</v>
      </c>
      <c r="B14" s="30"/>
      <c r="C14" s="30" t="s">
        <v>407</v>
      </c>
      <c r="D14" s="54" t="s">
        <v>407</v>
      </c>
      <c r="E14" s="30"/>
    </row>
    <row r="15" spans="1:5" ht="33.950000000000003" customHeight="1">
      <c r="A15" s="33" t="s">
        <v>290</v>
      </c>
      <c r="B15" s="30" t="s">
        <v>415</v>
      </c>
      <c r="C15" s="30">
        <v>2015</v>
      </c>
      <c r="D15" s="54">
        <f>0.09*'Ф.2.1 Общие свед.'!C54</f>
        <v>409.34699999999998</v>
      </c>
      <c r="E15" s="30" t="s">
        <v>217</v>
      </c>
    </row>
    <row r="16" spans="1:5" ht="33.950000000000003" customHeight="1">
      <c r="A16" s="33" t="s">
        <v>291</v>
      </c>
      <c r="B16" s="30" t="s">
        <v>423</v>
      </c>
      <c r="C16" s="30">
        <v>2015</v>
      </c>
      <c r="D16" s="54">
        <f>0.2*'Ф.2.1 Общие свед.'!C54</f>
        <v>909.66000000000008</v>
      </c>
      <c r="E16" s="30" t="s">
        <v>217</v>
      </c>
    </row>
    <row r="17" spans="1:5" ht="36.75" customHeight="1">
      <c r="A17" s="33" t="s">
        <v>292</v>
      </c>
      <c r="B17" s="30" t="s">
        <v>408</v>
      </c>
      <c r="C17" s="30">
        <v>2015</v>
      </c>
      <c r="D17" s="54">
        <v>75846.600000000006</v>
      </c>
      <c r="E17" s="30" t="s">
        <v>217</v>
      </c>
    </row>
    <row r="18" spans="1:5" ht="33.950000000000003" customHeight="1">
      <c r="A18" s="33" t="s">
        <v>293</v>
      </c>
      <c r="B18" s="30" t="s">
        <v>415</v>
      </c>
      <c r="C18" s="30">
        <v>2015</v>
      </c>
      <c r="D18" s="54">
        <f>0.07*'Ф.2.1 Общие свед.'!C54</f>
        <v>318.38100000000003</v>
      </c>
      <c r="E18" s="30" t="s">
        <v>217</v>
      </c>
    </row>
    <row r="19" spans="1:5" ht="60.75" customHeight="1">
      <c r="A19" s="33" t="s">
        <v>294</v>
      </c>
      <c r="B19" s="30" t="s">
        <v>417</v>
      </c>
      <c r="C19" s="30">
        <v>2015</v>
      </c>
      <c r="D19" s="54">
        <f>3.52*'Ф.2.1 Общие свед.'!C59</f>
        <v>17012.16</v>
      </c>
      <c r="E19" s="30" t="s">
        <v>217</v>
      </c>
    </row>
    <row r="20" spans="1:5" ht="33.950000000000003" customHeight="1">
      <c r="A20" s="119" t="s">
        <v>426</v>
      </c>
      <c r="B20" s="30" t="s">
        <v>414</v>
      </c>
      <c r="C20" s="30">
        <v>2015</v>
      </c>
      <c r="D20" s="54">
        <v>20000</v>
      </c>
      <c r="E20" s="30" t="s">
        <v>217</v>
      </c>
    </row>
    <row r="21" spans="1:5" ht="33.950000000000003" customHeight="1">
      <c r="A21" s="120" t="s">
        <v>427</v>
      </c>
      <c r="B21" s="30"/>
      <c r="C21" s="30"/>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9"/>
      <c r="B30" s="30"/>
      <c r="C30" s="33"/>
      <c r="D30" s="54"/>
      <c r="E30" s="30"/>
    </row>
    <row r="31" spans="1:5" ht="33.950000000000003" customHeight="1">
      <c r="A31" s="24"/>
      <c r="B31" s="39"/>
      <c r="C31" s="24"/>
      <c r="D31" s="9"/>
      <c r="E31" s="30"/>
    </row>
    <row r="32" spans="1:5" ht="33.950000000000003" customHeight="1">
      <c r="A32" s="24"/>
      <c r="B32" s="39"/>
      <c r="C32" s="24"/>
      <c r="D32" s="24"/>
      <c r="E32" s="30"/>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ht="33.950000000000003" customHeight="1">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row r="52" spans="1:5">
      <c r="A52" s="24"/>
      <c r="B52" s="39"/>
      <c r="C52" s="24"/>
      <c r="D52" s="24"/>
      <c r="E52"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211"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409</v>
      </c>
      <c r="D16" s="82"/>
      <c r="E16" s="79"/>
    </row>
    <row r="17" spans="1:5" ht="77.25" customHeight="1">
      <c r="A17" s="65" t="s">
        <v>269</v>
      </c>
      <c r="B17" s="66"/>
      <c r="C17" s="81" t="s">
        <v>409</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409</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406</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410</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410</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409</v>
      </c>
      <c r="D53" s="102"/>
      <c r="E53" s="79"/>
    </row>
    <row r="54" spans="1:5" ht="33.950000000000003" customHeight="1">
      <c r="A54" s="65" t="s">
        <v>269</v>
      </c>
      <c r="B54" s="66"/>
      <c r="C54" s="81" t="s">
        <v>409</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409</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406</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410</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410</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409</v>
      </c>
      <c r="D90" s="105"/>
      <c r="E90" s="79"/>
    </row>
    <row r="91" spans="1:5" ht="33.950000000000003" customHeight="1">
      <c r="A91" s="65" t="s">
        <v>269</v>
      </c>
      <c r="B91" s="66"/>
      <c r="C91" s="81" t="s">
        <v>409</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409</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406</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410</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410</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424</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424</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406</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410</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425</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410</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411</v>
      </c>
      <c r="D164" s="110"/>
      <c r="E164" s="79"/>
    </row>
    <row r="165" spans="1:5" ht="33.950000000000003" customHeight="1">
      <c r="A165" s="65" t="s">
        <v>269</v>
      </c>
      <c r="B165" s="66"/>
      <c r="C165" s="81" t="s">
        <v>411</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411</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406</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410</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421</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410</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409</v>
      </c>
      <c r="D201" s="114"/>
      <c r="E201" s="79"/>
    </row>
    <row r="202" spans="1:5" ht="33.950000000000003" customHeight="1">
      <c r="A202" s="65" t="s">
        <v>269</v>
      </c>
      <c r="B202" s="66"/>
      <c r="C202" s="81" t="s">
        <v>409</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409</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406</v>
      </c>
      <c r="D208" s="114"/>
      <c r="E208" s="79" t="s">
        <v>74</v>
      </c>
    </row>
    <row r="209" spans="1:5" ht="33.950000000000003" customHeight="1">
      <c r="A209" s="96" t="s">
        <v>320</v>
      </c>
      <c r="B209" s="66"/>
      <c r="C209" s="81" t="s">
        <v>410</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410</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410</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2016-06-09T06:25:21Z</dcterms:modified>
</cp:coreProperties>
</file>