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16" l="1"/>
  <c r="D7"/>
  <c r="D19"/>
  <c r="D11"/>
  <c r="D10"/>
  <c r="C57" i="4" l="1"/>
  <c r="D8" i="10" s="1"/>
  <c r="D15"/>
  <c r="D18" l="1"/>
</calcChain>
</file>

<file path=xl/sharedStrings.xml><?xml version="1.0" encoding="utf-8"?>
<sst xmlns="http://schemas.openxmlformats.org/spreadsheetml/2006/main" count="1066" uniqueCount="436">
  <si>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</si>
  <si>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</si>
  <si>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</si>
  <si>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</si>
  <si>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</si>
  <si>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</si>
  <si>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</si>
  <si>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</si>
  <si>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</si>
  <si>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</si>
  <si>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</si>
  <si>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</si>
  <si>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</si>
  <si>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</si>
  <si>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</si>
  <si>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</si>
  <si>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</si>
  <si>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</si>
  <si>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</si>
  <si>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</si>
  <si>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</si>
  <si>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</si>
  <si>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</si>
  <si>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</si>
  <si>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</si>
  <si>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</si>
  <si>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</si>
  <si>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</si>
  <si>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</si>
  <si>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</si>
  <si>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</si>
  <si>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</si>
  <si>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</si>
  <si>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</si>
  <si>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</si>
  <si>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</si>
  <si>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</si>
  <si>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</si>
  <si>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</si>
  <si>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</si>
  <si>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</si>
  <si>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</si>
  <si>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</si>
  <si>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</si>
  <si>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</si>
  <si>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</si>
  <si>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</si>
  <si>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</si>
  <si>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</si>
  <si>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</si>
  <si>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</si>
  <si>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</si>
  <si>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</si>
  <si>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</si>
  <si>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</si>
  <si>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</si>
  <si>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</si>
  <si>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</si>
  <si>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</si>
  <si>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</si>
  <si>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</si>
  <si>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</si>
  <si>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</si>
  <si>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</si>
  <si>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</si>
  <si>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</si>
  <si>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</si>
  <si>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</si>
  <si>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</si>
  <si>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</si>
  <si>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</si>
  <si>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</si>
  <si>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</si>
  <si>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</si>
  <si>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</si>
  <si>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</si>
  <si>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</si>
  <si>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</si>
  <si>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</si>
  <si>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</si>
  <si>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</si>
  <si>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</si>
  <si>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</si>
  <si>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</si>
  <si>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</si>
  <si>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</si>
  <si>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</si>
  <si>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</si>
  <si>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</si>
  <si>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</si>
  <si>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</si>
  <si>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</si>
  <si>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</si>
  <si>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</si>
  <si>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</si>
  <si>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</si>
  <si>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</si>
  <si>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</si>
  <si>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</si>
  <si>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</si>
  <si>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</si>
  <si>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</si>
  <si>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</si>
  <si>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</si>
  <si>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</si>
  <si>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</si>
  <si>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</si>
  <si>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</si>
  <si>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</si>
  <si>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</si>
  <si>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</si>
  <si>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</si>
  <si>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</si>
  <si>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</si>
  <si>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</si>
  <si>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</si>
  <si>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</si>
  <si>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</si>
  <si>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</si>
  <si>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</si>
  <si>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</si>
  <si>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</si>
  <si>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</si>
  <si>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</si>
  <si>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</si>
  <si>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</si>
  <si>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</si>
  <si>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</si>
  <si>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</si>
  <si>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</si>
  <si>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</si>
  <si>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</si>
  <si>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</si>
  <si>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</si>
  <si>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</si>
  <si>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</si>
  <si>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</si>
  <si>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</si>
  <si>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</si>
  <si>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</si>
  <si>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</si>
  <si>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</si>
  <si>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</si>
  <si>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</si>
  <si>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</si>
  <si>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</si>
  <si>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</si>
  <si>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</si>
  <si>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</si>
  <si>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</si>
  <si>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</si>
  <si>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</si>
  <si>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</si>
  <si>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</si>
  <si>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</si>
  <si>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</si>
  <si>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</si>
  <si>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</si>
  <si>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</si>
  <si>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</si>
  <si>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</si>
  <si>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</si>
  <si>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</si>
  <si>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</si>
  <si>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</si>
  <si>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</si>
  <si>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</si>
  <si>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</si>
  <si>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</si>
  <si>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</si>
  <si>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</si>
  <si>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</si>
  <si>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</si>
  <si>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</si>
  <si>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</si>
  <si>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</si>
  <si>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</si>
  <si>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</si>
  <si>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</si>
  <si>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</si>
  <si>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</si>
  <si>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</si>
  <si>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</si>
  <si>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</si>
  <si>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</si>
  <si>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</si>
  <si>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</si>
  <si>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</si>
  <si>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</si>
  <si>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</si>
  <si>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</si>
  <si>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</si>
  <si>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</si>
  <si>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</si>
  <si>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</si>
  <si>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</si>
  <si>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</si>
  <si>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</si>
  <si>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</si>
  <si>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</si>
  <si>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</si>
  <si>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</si>
  <si>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</si>
  <si>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</si>
  <si>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</si>
  <si>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</si>
  <si>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</si>
  <si>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</si>
  <si>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</si>
  <si>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</si>
  <si>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</si>
  <si>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</si>
  <si>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</si>
  <si>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</si>
  <si>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</si>
  <si>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</si>
  <si>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</si>
  <si>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</si>
  <si>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</si>
  <si>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</si>
  <si>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</si>
  <si>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</si>
  <si>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</si>
  <si>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</si>
  <si>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</si>
  <si>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</si>
  <si>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</si>
  <si>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</si>
  <si>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</si>
  <si>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</si>
  <si>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</si>
  <si>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</si>
  <si>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</si>
  <si>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</si>
  <si>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</si>
  <si>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</si>
  <si>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</si>
  <si>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</si>
  <si>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</si>
  <si>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</si>
  <si>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</si>
  <si>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</si>
  <si>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</si>
  <si>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</si>
  <si>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</si>
  <si>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</si>
  <si>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</si>
  <si>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</si>
  <si>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</si>
  <si>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</si>
  <si>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</si>
  <si>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</si>
  <si>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</si>
  <si>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</si>
  <si>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</si>
  <si>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</si>
  <si>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</si>
  <si>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</si>
  <si>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</si>
  <si>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</si>
  <si>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</si>
  <si>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</si>
  <si>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</si>
  <si>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</si>
  <si>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</si>
  <si>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</si>
  <si>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</si>
  <si>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</si>
  <si>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</si>
  <si>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</si>
  <si>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</si>
  <si>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</si>
  <si>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</si>
  <si>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</si>
  <si>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</si>
  <si>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</si>
  <si>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</si>
  <si>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</si>
  <si>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</si>
  <si>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</si>
  <si>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</si>
  <si>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</si>
  <si>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</si>
  <si>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</si>
  <si>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</si>
  <si>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</si>
  <si>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</si>
  <si>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</si>
  <si>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</si>
  <si>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</si>
  <si>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</si>
  <si>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</si>
  <si>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</si>
  <si>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</si>
  <si>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</si>
  <si>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</si>
  <si>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</si>
  <si>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</si>
  <si>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</si>
  <si>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</si>
  <si>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</si>
  <si>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</si>
  <si>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</si>
  <si>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</si>
  <si>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</si>
  <si>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</si>
  <si>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</si>
  <si>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</si>
  <si>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</si>
  <si>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</si>
  <si>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</si>
  <si>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</si>
  <si>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</si>
  <si>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</si>
  <si>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</si>
  <si>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</si>
  <si>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</si>
  <si>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</si>
  <si>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</si>
  <si>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</si>
  <si>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</si>
  <si>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</si>
  <si>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</si>
  <si>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</si>
  <si>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</si>
  <si>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</si>
  <si>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</si>
  <si>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</si>
  <si>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</si>
  <si>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</si>
  <si>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</si>
  <si>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</si>
  <si>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</si>
  <si>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</si>
  <si>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</si>
  <si>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</si>
  <si>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</si>
  <si>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</si>
  <si>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</si>
  <si>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</si>
  <si>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</si>
  <si>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</si>
  <si>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</si>
  <si>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</si>
  <si>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</si>
  <si>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</si>
  <si>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</si>
  <si>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</si>
  <si>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</si>
  <si>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</si>
  <si>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</si>
  <si>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</si>
  <si>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</si>
  <si>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</si>
  <si>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</si>
  <si>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</si>
  <si>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</si>
  <si>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</si>
  <si>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</si>
  <si>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</si>
  <si>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</si>
  <si>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</si>
  <si>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</si>
  <si>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</si>
  <si>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</si>
  <si>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</si>
  <si>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</si>
  <si>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</si>
  <si>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</si>
  <si>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</si>
  <si>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</si>
  <si>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</si>
  <si>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</si>
  <si>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</si>
  <si>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</si>
  <si>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</si>
  <si>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</si>
  <si>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</si>
  <si>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</si>
  <si>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</si>
  <si>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</si>
  <si>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</si>
  <si>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</si>
  <si>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</si>
  <si>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</si>
  <si>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</si>
  <si>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</si>
  <si>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</si>
  <si>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</si>
  <si>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</si>
  <si>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</si>
  <si>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</si>
  <si>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</si>
  <si>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</si>
  <si>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</si>
  <si>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</si>
  <si>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</si>
  <si>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</si>
  <si>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</si>
  <si>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</si>
  <si>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</si>
  <si>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</si>
  <si>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</si>
  <si>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</si>
  <si>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</si>
  <si>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</si>
  <si>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</si>
  <si>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</si>
  <si>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</si>
  <si>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</si>
  <si>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</si>
  <si>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</si>
  <si>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</si>
  <si>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</si>
  <si>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</si>
  <si>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</si>
  <si>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</si>
  <si>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</si>
  <si>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</si>
  <si>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постоянно</t>
  </si>
  <si>
    <t>ОАО "Читаоблгаз"</t>
  </si>
  <si>
    <t>7 кг на 1 чел в месяц</t>
  </si>
  <si>
    <t>Энергетиков</t>
  </si>
  <si>
    <t>Кирпичный</t>
  </si>
  <si>
    <t>кирпичные</t>
  </si>
  <si>
    <t xml:space="preserve">     наружные водостоки</t>
  </si>
  <si>
    <t>Прочая работа (услуга) Согласно плана текущего ремонта ООО "РУЭК-ГРЭС" Набивка сальников запорной арматуры -  5 м</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</si>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</sst>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58" workbookViewId="0">
      <selection activeCell="C68" sqref="C68"/>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422</v>
      </c>
      <c r="D11" s="7"/>
      <c r="E11" s="13" t="s">
        <v>23</v>
      </c>
    </row>
    <row r="12" spans="1:5" ht="20.100000000000001" customHeight="1">
      <c r="A12" s="9" t="s">
        <v>16</v>
      </c>
      <c r="C12" s="11">
        <v>12</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1966</v>
      </c>
      <c r="D17" s="8" t="s">
        <v>63</v>
      </c>
    </row>
    <row r="18" spans="1:4" ht="33.950000000000003" customHeight="1">
      <c r="A18" s="9" t="s">
        <v>22</v>
      </c>
      <c r="C18" s="11">
        <v>1966</v>
      </c>
      <c r="D18" s="8" t="s">
        <v>64</v>
      </c>
    </row>
    <row r="19" spans="1:4" ht="45">
      <c r="A19" s="9" t="s">
        <v>25</v>
      </c>
      <c r="C19" s="11" t="s">
        <v>423</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4</v>
      </c>
      <c r="D35" s="8" t="s">
        <v>74</v>
      </c>
    </row>
    <row r="36" spans="1:4" ht="20.100000000000001" customHeight="1">
      <c r="A36" s="9" t="s">
        <v>36</v>
      </c>
      <c r="B36" s="11" t="s">
        <v>35</v>
      </c>
      <c r="C36" s="11">
        <v>4</v>
      </c>
      <c r="D36" s="7"/>
    </row>
    <row r="37" spans="1:4" ht="20.100000000000001" customHeight="1">
      <c r="A37" s="9" t="s">
        <v>37</v>
      </c>
      <c r="B37" s="11" t="s">
        <v>35</v>
      </c>
      <c r="C37" s="11">
        <v>4</v>
      </c>
      <c r="D37" s="7"/>
    </row>
    <row r="38" spans="1:4" ht="33.950000000000003" customHeight="1">
      <c r="A38" s="12" t="s">
        <v>38</v>
      </c>
      <c r="C38" s="11">
        <v>3</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48</v>
      </c>
      <c r="D49" s="17" t="s">
        <v>74</v>
      </c>
    </row>
    <row r="50" spans="1:4" ht="20.100000000000001" customHeight="1">
      <c r="A50" s="12" t="s">
        <v>47</v>
      </c>
      <c r="B50" s="11" t="s">
        <v>35</v>
      </c>
      <c r="C50" s="11">
        <v>48</v>
      </c>
      <c r="D50" s="17" t="s">
        <v>74</v>
      </c>
    </row>
    <row r="51" spans="1:4" ht="20.100000000000001" customHeight="1">
      <c r="A51" s="12" t="s">
        <v>48</v>
      </c>
      <c r="B51" s="11" t="s">
        <v>35</v>
      </c>
      <c r="C51" s="11">
        <v>48</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2872.2</v>
      </c>
      <c r="D54" s="8" t="s">
        <v>94</v>
      </c>
    </row>
    <row r="55" spans="1:4" ht="20.100000000000001" customHeight="1">
      <c r="A55" s="12" t="s">
        <v>44</v>
      </c>
      <c r="B55" s="11" t="s">
        <v>42</v>
      </c>
      <c r="C55" s="11">
        <v>2014.8</v>
      </c>
      <c r="D55" s="8" t="s">
        <v>74</v>
      </c>
    </row>
    <row r="56" spans="1:4" ht="51.75" customHeight="1">
      <c r="A56" s="12" t="s">
        <v>45</v>
      </c>
      <c r="B56" s="11" t="s">
        <v>42</v>
      </c>
      <c r="C56" s="11">
        <v>0</v>
      </c>
      <c r="D56" s="8" t="s">
        <v>76</v>
      </c>
    </row>
    <row r="57" spans="1:4" ht="20.100000000000001" customHeight="1">
      <c r="A57" s="12" t="s">
        <v>46</v>
      </c>
      <c r="B57" s="11" t="s">
        <v>42</v>
      </c>
      <c r="C57" s="11">
        <f>C54-C55</f>
        <v>857.39999999999986</v>
      </c>
      <c r="D57" s="8" t="s">
        <v>77</v>
      </c>
    </row>
    <row r="58" spans="1:4" ht="24" customHeight="1">
      <c r="A58" s="15" t="s">
        <v>52</v>
      </c>
      <c r="B58" s="11"/>
      <c r="C58" s="11"/>
      <c r="D58" s="8"/>
    </row>
    <row r="59" spans="1:4" ht="153" customHeight="1">
      <c r="A59" s="7" t="s">
        <v>43</v>
      </c>
      <c r="B59" s="11" t="s">
        <v>42</v>
      </c>
      <c r="C59" s="11">
        <v>3928</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31"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700.5</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424</v>
      </c>
      <c r="D16" s="8" t="s">
        <v>74</v>
      </c>
    </row>
    <row r="17" spans="1:4" ht="15" customHeight="1">
      <c r="A17" s="10" t="s">
        <v>111</v>
      </c>
      <c r="B17" s="11"/>
      <c r="C17" s="11" t="s">
        <v>424</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427</v>
      </c>
    </row>
    <row r="45" spans="1:4" ht="33.950000000000003" customHeight="1">
      <c r="A45" s="10" t="s">
        <v>428</v>
      </c>
    </row>
    <row r="46" spans="1:4" ht="33.950000000000003" customHeight="1">
      <c r="A46" s="10" t="s">
        <v>429</v>
      </c>
      <c r="B46" s="10"/>
      <c r="C46" s="10" t="s">
        <v>429</v>
      </c>
    </row>
    <row r="47" spans="1:4" ht="33.950000000000003" customHeight="1">
      <c r="A47" s="10" t="s">
        <v>430</v>
      </c>
    </row>
    <row r="48" spans="1:4" ht="33.950000000000003" customHeight="1">
      <c r="A48" s="10" t="s">
        <v>431</v>
      </c>
    </row>
    <row r="49" spans="1:1" ht="33.950000000000003" customHeight="1">
      <c r="A49" s="10" t="s">
        <v>432</v>
      </c>
    </row>
    <row r="50" spans="1:1" ht="33.950000000000003" customHeight="1">
      <c r="A50" s="10" t="s">
        <v>433</v>
      </c>
    </row>
    <row r="51" spans="1:1" ht="33.950000000000003" customHeight="1">
      <c r="A51" s="10" t="s">
        <v>434</v>
      </c>
    </row>
    <row r="52" spans="1:1" ht="33.950000000000003" customHeight="1">
      <c r="A52" s="10" t="s">
        <v>435</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28" workbookViewId="0">
      <selection activeCell="C38" sqref="C38"/>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425</v>
      </c>
      <c r="D33" s="8" t="s">
        <v>74</v>
      </c>
      <c r="E33" s="20"/>
    </row>
    <row r="34" spans="1:5">
      <c r="A34" s="10" t="s">
        <v>117</v>
      </c>
      <c r="B34" s="4"/>
      <c r="C34" s="11"/>
      <c r="D34" s="8"/>
      <c r="E34" s="20"/>
    </row>
    <row r="35" spans="1:5">
      <c r="A35" s="10" t="s">
        <v>162</v>
      </c>
      <c r="B35" s="4"/>
      <c r="C35" s="11" t="s">
        <v>425</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22"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6" workbookViewId="0">
      <selection activeCell="C24" sqref="C24"/>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9851.6460000000006</v>
      </c>
      <c r="E7" s="30" t="s">
        <v>217</v>
      </c>
    </row>
    <row r="8" spans="1:5" ht="45" customHeight="1">
      <c r="A8" s="33" t="s">
        <v>283</v>
      </c>
      <c r="B8" s="30" t="s">
        <v>411</v>
      </c>
      <c r="C8" s="30">
        <v>2015</v>
      </c>
      <c r="D8" s="54">
        <f>10.15*'Ф.2.1 Общие свед.'!C57</f>
        <v>8702.6099999999988</v>
      </c>
      <c r="E8" s="30" t="s">
        <v>217</v>
      </c>
    </row>
    <row r="9" spans="1:5" ht="33.950000000000003" customHeight="1">
      <c r="A9" s="33" t="s">
        <v>284</v>
      </c>
      <c r="B9" s="30" t="s">
        <v>413</v>
      </c>
      <c r="C9" s="30">
        <v>2015</v>
      </c>
      <c r="D9" s="73">
        <f>50.52*12*98</f>
        <v>59411.520000000004</v>
      </c>
      <c r="E9" s="30" t="s">
        <v>217</v>
      </c>
    </row>
    <row r="10" spans="1:5" ht="33.950000000000003" customHeight="1">
      <c r="A10" s="33" t="s">
        <v>285</v>
      </c>
      <c r="B10" s="30" t="s">
        <v>409</v>
      </c>
      <c r="C10" s="30">
        <v>2015</v>
      </c>
      <c r="D10" s="54">
        <f>4.13*'Ф.2.1 Общие свед.'!C54</f>
        <v>11862.186</v>
      </c>
      <c r="E10" s="30" t="s">
        <v>217</v>
      </c>
    </row>
    <row r="11" spans="1:5" ht="53.25" customHeight="1">
      <c r="A11" s="33" t="s">
        <v>286</v>
      </c>
      <c r="B11" s="30" t="s">
        <v>411</v>
      </c>
      <c r="C11" s="30">
        <v>2015</v>
      </c>
      <c r="D11" s="54">
        <f>4.75*'Ф.2.1 Общие свед.'!C54</f>
        <v>13642.949999999999</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258.49799999999999</v>
      </c>
      <c r="E15" s="30" t="s">
        <v>217</v>
      </c>
    </row>
    <row r="16" spans="1:5" ht="33.950000000000003" customHeight="1">
      <c r="A16" s="33" t="s">
        <v>291</v>
      </c>
      <c r="B16" s="30" t="s">
        <v>419</v>
      </c>
      <c r="C16" s="30">
        <v>2015</v>
      </c>
      <c r="D16" s="54">
        <f>0.2*'Ф.2.1 Общие свед.'!C54</f>
        <v>574.43999999999994</v>
      </c>
      <c r="E16" s="30" t="s">
        <v>217</v>
      </c>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201.054</v>
      </c>
      <c r="E18" s="30" t="s">
        <v>217</v>
      </c>
    </row>
    <row r="19" spans="1:5" ht="60.75" customHeight="1">
      <c r="A19" s="33" t="s">
        <v>294</v>
      </c>
      <c r="B19" s="30" t="s">
        <v>414</v>
      </c>
      <c r="C19" s="30">
        <v>2015</v>
      </c>
      <c r="D19" s="54">
        <f>3.52*'Ф.2.1 Общие свед.'!C59</f>
        <v>13826.56</v>
      </c>
      <c r="E19" s="30" t="s">
        <v>217</v>
      </c>
    </row>
    <row r="20" spans="1:5" ht="49.5" customHeight="1">
      <c r="A20" s="119" t="s">
        <v>426</v>
      </c>
      <c r="B20" s="30" t="s">
        <v>411</v>
      </c>
      <c r="C20" s="30">
        <v>2015</v>
      </c>
      <c r="D20" s="54">
        <v>5000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33" workbookViewId="0">
      <selection activeCell="C170" sqref="C17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420</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420</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403</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407</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421</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407</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2016-06-09T06:26:01Z</dcterms:modified>
</cp:coreProperties>
</file>